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<sst xmlns="http://schemas.openxmlformats.org/spreadsheetml/2006/main" count="70" uniqueCount="64">
  <si>
    <t>TRŽBY</t>
  </si>
  <si>
    <t>zřizovatel</t>
  </si>
  <si>
    <t>státní rozpočet</t>
  </si>
  <si>
    <t>doplňková a ostatní činnost</t>
  </si>
  <si>
    <t>celkem</t>
  </si>
  <si>
    <t>Výnosy z prodeje služeb</t>
  </si>
  <si>
    <t>602…</t>
  </si>
  <si>
    <t>Výnosy z pronájmů</t>
  </si>
  <si>
    <t>603…</t>
  </si>
  <si>
    <t>Jiné výnosy z vlast.výkonů</t>
  </si>
  <si>
    <t>609…</t>
  </si>
  <si>
    <t>672…</t>
  </si>
  <si>
    <t>NÁKLADY</t>
  </si>
  <si>
    <t>Spotřeba materiálu</t>
  </si>
  <si>
    <t>501…</t>
  </si>
  <si>
    <t>potraviny</t>
  </si>
  <si>
    <t>ochranné pomůcky,prádlo</t>
  </si>
  <si>
    <t>škol.potřeby, knihy, časopisy, UP</t>
  </si>
  <si>
    <t>pohonné hmoty</t>
  </si>
  <si>
    <t>ostatní materiál</t>
  </si>
  <si>
    <t>Spotřeba energie</t>
  </si>
  <si>
    <t>502…</t>
  </si>
  <si>
    <t>Opravy a udržování</t>
  </si>
  <si>
    <t>511…</t>
  </si>
  <si>
    <t>Cestovné</t>
  </si>
  <si>
    <t>512…</t>
  </si>
  <si>
    <t>Ostatní služby</t>
  </si>
  <si>
    <t>518…</t>
  </si>
  <si>
    <t>v tom:telefony, poštovné</t>
  </si>
  <si>
    <t xml:space="preserve">         nájemné</t>
  </si>
  <si>
    <t xml:space="preserve">         školení</t>
  </si>
  <si>
    <t xml:space="preserve">         servis VT, internet</t>
  </si>
  <si>
    <t xml:space="preserve">         ostatní služby</t>
  </si>
  <si>
    <t xml:space="preserve">         poplatky spořitelně     </t>
  </si>
  <si>
    <t>Mzdové náklady</t>
  </si>
  <si>
    <t>521…</t>
  </si>
  <si>
    <t>Zákonné odvody</t>
  </si>
  <si>
    <t>524…</t>
  </si>
  <si>
    <t>Jiné sociální pojištění</t>
  </si>
  <si>
    <t>525…</t>
  </si>
  <si>
    <t>FKSP</t>
  </si>
  <si>
    <t>527…</t>
  </si>
  <si>
    <t>Jiné sociální náklady</t>
  </si>
  <si>
    <t>528…</t>
  </si>
  <si>
    <t>Odpisy</t>
  </si>
  <si>
    <t>551…</t>
  </si>
  <si>
    <t>Náklady DDHM a DNHM</t>
  </si>
  <si>
    <t>558…</t>
  </si>
  <si>
    <t>Ostatní finanční náklady</t>
  </si>
  <si>
    <t>569…</t>
  </si>
  <si>
    <t>náklady celkem</t>
  </si>
  <si>
    <t>výnosy celkem</t>
  </si>
  <si>
    <t>zisk z doplňkové činnosti</t>
  </si>
  <si>
    <t>Výnosy z příspěvků a transferů</t>
  </si>
  <si>
    <t xml:space="preserve"> </t>
  </si>
  <si>
    <t>Sídlo:</t>
  </si>
  <si>
    <t>IČO:</t>
  </si>
  <si>
    <t>Název organizace:</t>
  </si>
  <si>
    <t>Městská střední odborná škola, Klobouky u Brna, nám. Míru 6,</t>
  </si>
  <si>
    <t>příspěvková organiazce</t>
  </si>
  <si>
    <t>nám. Míru 6, 691 72 Klobouky u Brna</t>
  </si>
  <si>
    <t xml:space="preserve">Návrh rozpočtu na rok 2019                       </t>
  </si>
  <si>
    <t>Usnesení číslo: 2/18/3RM</t>
  </si>
  <si>
    <t>Schváleno Radou města dne 11. 12.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</si>
</sst>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33">
      <selection activeCell="A1" sqref="A1:F53"/>
    </sheetView>
  </sheetViews>
  <sheetFormatPr defaultColWidth="9.140625" defaultRowHeight="12.75"/>
  <cols>
    <col min="1" max="1" width="28.421875" style="0" customWidth="1"/>
    <col min="2" max="2" width="6.140625" style="0" customWidth="1"/>
    <col min="3" max="3" width="13.28125" style="0" customWidth="1"/>
    <col min="4" max="4" width="14.57421875" style="0" customWidth="1"/>
    <col min="5" max="5" width="14.8515625" style="0" customWidth="1"/>
    <col min="6" max="6" width="14.140625" style="0" customWidth="1"/>
  </cols>
  <sheetData>
    <row r="1" spans="1:6" ht="19.5" customHeight="1">
      <c r="A1" s="1" t="s">
        <v>61</v>
      </c>
      <c r="B1" s="1"/>
      <c r="C1" s="1"/>
      <c r="D1" s="1"/>
      <c r="E1" s="1"/>
      <c r="F1" s="1"/>
    </row>
    <row r="2" spans="2:6" ht="13.5" customHeight="1">
      <c r="B2" s="1"/>
      <c r="C2" s="1"/>
      <c r="D2" s="1"/>
      <c r="E2" s="1"/>
      <c r="F2" s="1"/>
    </row>
    <row r="3" spans="1:6" ht="13.5" customHeight="1">
      <c r="A3" s="9" t="s">
        <v>57</v>
      </c>
      <c r="B3" s="9" t="s">
        <v>58</v>
      </c>
      <c r="C3" s="1"/>
      <c r="D3" s="1"/>
      <c r="E3" s="1"/>
      <c r="F3" s="1"/>
    </row>
    <row r="4" spans="1:6" ht="13.5" customHeight="1">
      <c r="A4" s="9"/>
      <c r="B4" s="9" t="s">
        <v>59</v>
      </c>
      <c r="C4" s="1"/>
      <c r="D4" s="1"/>
      <c r="E4" s="1"/>
      <c r="F4" s="1"/>
    </row>
    <row r="5" spans="1:6" ht="13.5" customHeight="1">
      <c r="A5" s="9" t="s">
        <v>55</v>
      </c>
      <c r="B5" s="9" t="s">
        <v>60</v>
      </c>
      <c r="C5" s="1"/>
      <c r="D5" s="1"/>
      <c r="E5" s="1"/>
      <c r="F5" s="1"/>
    </row>
    <row r="6" spans="1:6" ht="13.5" customHeight="1">
      <c r="A6" s="9" t="s">
        <v>56</v>
      </c>
      <c r="B6" s="26">
        <v>71219978</v>
      </c>
      <c r="C6" s="26"/>
      <c r="D6" s="1"/>
      <c r="E6" s="1"/>
      <c r="F6" s="1"/>
    </row>
    <row r="7" ht="13.5" customHeight="1"/>
    <row r="8" spans="1:6" ht="13.5" customHeight="1">
      <c r="A8" s="8" t="s">
        <v>0</v>
      </c>
      <c r="B8" s="9"/>
      <c r="C8" s="9"/>
      <c r="D8" s="9"/>
      <c r="E8" s="9"/>
      <c r="F8" s="9"/>
    </row>
    <row r="9" spans="1:10" ht="13.5" customHeight="1">
      <c r="A9" s="10"/>
      <c r="B9" s="10"/>
      <c r="C9" s="25" t="s">
        <v>1</v>
      </c>
      <c r="D9" s="25" t="s">
        <v>2</v>
      </c>
      <c r="E9" s="33" t="s">
        <v>3</v>
      </c>
      <c r="F9" s="25" t="s">
        <v>4</v>
      </c>
      <c r="J9" t="s">
        <v>54</v>
      </c>
    </row>
    <row r="10" spans="1:6" ht="13.5" customHeight="1">
      <c r="A10" s="10"/>
      <c r="B10" s="10"/>
      <c r="C10" s="25"/>
      <c r="D10" s="25"/>
      <c r="E10" s="33"/>
      <c r="F10" s="25"/>
    </row>
    <row r="11" spans="1:6" ht="13.5" customHeight="1">
      <c r="A11" s="3" t="s">
        <v>5</v>
      </c>
      <c r="B11" s="3" t="s">
        <v>6</v>
      </c>
      <c r="C11" s="17"/>
      <c r="D11" s="11"/>
      <c r="E11" s="17">
        <v>900000</v>
      </c>
      <c r="F11" s="17">
        <f>SUM(E11)</f>
        <v>900000</v>
      </c>
    </row>
    <row r="12" spans="1:6" ht="13.5" customHeight="1">
      <c r="A12" s="3" t="s">
        <v>7</v>
      </c>
      <c r="B12" s="3" t="s">
        <v>8</v>
      </c>
      <c r="C12" s="17"/>
      <c r="D12" s="11"/>
      <c r="E12" s="17">
        <v>160000</v>
      </c>
      <c r="F12" s="17">
        <f>SUM(E12)</f>
        <v>160000</v>
      </c>
    </row>
    <row r="13" spans="1:6" ht="13.5" customHeight="1">
      <c r="A13" s="3" t="s">
        <v>9</v>
      </c>
      <c r="B13" s="3" t="s">
        <v>10</v>
      </c>
      <c r="C13" s="17"/>
      <c r="D13" s="11"/>
      <c r="E13" s="17">
        <v>950000</v>
      </c>
      <c r="F13" s="17">
        <f>SUM(E13)</f>
        <v>950000</v>
      </c>
    </row>
    <row r="14" spans="1:6" ht="13.5" customHeight="1">
      <c r="A14" s="3" t="s">
        <v>53</v>
      </c>
      <c r="B14" s="3" t="s">
        <v>11</v>
      </c>
      <c r="C14" s="17">
        <v>2192100</v>
      </c>
      <c r="D14" s="17">
        <v>14400000</v>
      </c>
      <c r="E14" s="17"/>
      <c r="F14" s="17">
        <f>SUM(C14:E14)</f>
        <v>16592100</v>
      </c>
    </row>
    <row r="15" spans="1:6" ht="13.5" customHeight="1">
      <c r="A15" s="7"/>
      <c r="B15" s="7"/>
      <c r="C15" s="18">
        <v>2192100</v>
      </c>
      <c r="D15" s="18">
        <f>SUM(D14)</f>
        <v>14400000</v>
      </c>
      <c r="E15" s="18">
        <f>SUM(E11:E14)</f>
        <v>2010000</v>
      </c>
      <c r="F15" s="18">
        <f>SUM(C15:E15)</f>
        <v>18602100</v>
      </c>
    </row>
    <row r="16" ht="13.5" customHeight="1"/>
    <row r="17" spans="1:6" ht="13.5" customHeight="1">
      <c r="A17" s="8" t="s">
        <v>12</v>
      </c>
      <c r="B17" s="9"/>
      <c r="C17" s="9"/>
      <c r="D17" s="9"/>
      <c r="E17" s="9"/>
      <c r="F17" s="9"/>
    </row>
    <row r="18" spans="1:6" ht="13.5" customHeight="1">
      <c r="A18" s="27"/>
      <c r="B18" s="29"/>
      <c r="C18" s="29" t="s">
        <v>1</v>
      </c>
      <c r="D18" s="29" t="s">
        <v>2</v>
      </c>
      <c r="E18" s="31" t="s">
        <v>3</v>
      </c>
      <c r="F18" s="29" t="s">
        <v>4</v>
      </c>
    </row>
    <row r="19" spans="1:6" ht="13.5" customHeight="1">
      <c r="A19" s="28"/>
      <c r="B19" s="30"/>
      <c r="C19" s="30"/>
      <c r="D19" s="30"/>
      <c r="E19" s="32"/>
      <c r="F19" s="30"/>
    </row>
    <row r="20" spans="1:9" ht="13.5" customHeight="1">
      <c r="A20" s="4" t="s">
        <v>13</v>
      </c>
      <c r="B20" s="4" t="s">
        <v>14</v>
      </c>
      <c r="C20" s="19">
        <f>SUM(C21:C25)</f>
        <v>250000</v>
      </c>
      <c r="D20" s="19">
        <f>SUM(D22:D25)</f>
        <v>104000</v>
      </c>
      <c r="E20" s="19">
        <f>SUM(E21:E25)</f>
        <v>1315000</v>
      </c>
      <c r="F20" s="19">
        <f>SUM(C20:E20)</f>
        <v>1669000</v>
      </c>
      <c r="I20" s="2"/>
    </row>
    <row r="21" spans="1:6" ht="13.5" customHeight="1">
      <c r="A21" s="3" t="s">
        <v>15</v>
      </c>
      <c r="B21" s="3"/>
      <c r="C21" s="20"/>
      <c r="D21" s="20"/>
      <c r="E21" s="20">
        <v>1195000</v>
      </c>
      <c r="F21" s="20">
        <f>SUM(E21)</f>
        <v>1195000</v>
      </c>
    </row>
    <row r="22" spans="1:6" ht="13.5" customHeight="1">
      <c r="A22" s="3" t="s">
        <v>16</v>
      </c>
      <c r="B22" s="3"/>
      <c r="C22" s="20">
        <v>15000</v>
      </c>
      <c r="D22" s="20">
        <v>15000</v>
      </c>
      <c r="E22" s="20"/>
      <c r="F22" s="20">
        <f aca="true" t="shared" si="0" ref="F22:F43">SUM(C22:E22)</f>
        <v>30000</v>
      </c>
    </row>
    <row r="23" spans="1:6" ht="13.5" customHeight="1">
      <c r="A23" s="5" t="s">
        <v>17</v>
      </c>
      <c r="B23" s="3"/>
      <c r="C23" s="20">
        <v>25000</v>
      </c>
      <c r="D23" s="20">
        <v>89000</v>
      </c>
      <c r="E23" s="20"/>
      <c r="F23" s="20">
        <f t="shared" si="0"/>
        <v>114000</v>
      </c>
    </row>
    <row r="24" spans="1:6" ht="13.5" customHeight="1">
      <c r="A24" s="3" t="s">
        <v>18</v>
      </c>
      <c r="B24" s="3"/>
      <c r="C24" s="20">
        <v>50000</v>
      </c>
      <c r="D24" s="20"/>
      <c r="E24" s="20"/>
      <c r="F24" s="20">
        <f t="shared" si="0"/>
        <v>50000</v>
      </c>
    </row>
    <row r="25" spans="1:6" ht="13.5" customHeight="1">
      <c r="A25" s="3" t="s">
        <v>19</v>
      </c>
      <c r="B25" s="3"/>
      <c r="C25" s="20">
        <v>160000</v>
      </c>
      <c r="D25" s="20"/>
      <c r="E25" s="20">
        <v>120000</v>
      </c>
      <c r="F25" s="20">
        <f t="shared" si="0"/>
        <v>280000</v>
      </c>
    </row>
    <row r="26" spans="1:6" ht="13.5" customHeight="1">
      <c r="A26" s="4" t="s">
        <v>20</v>
      </c>
      <c r="B26" s="4" t="s">
        <v>21</v>
      </c>
      <c r="C26" s="19">
        <v>600000</v>
      </c>
      <c r="D26" s="19"/>
      <c r="E26" s="19">
        <v>80000</v>
      </c>
      <c r="F26" s="19">
        <f t="shared" si="0"/>
        <v>680000</v>
      </c>
    </row>
    <row r="27" spans="1:6" ht="13.5" customHeight="1">
      <c r="A27" s="4" t="s">
        <v>22</v>
      </c>
      <c r="B27" s="4" t="s">
        <v>23</v>
      </c>
      <c r="C27" s="19">
        <v>387100</v>
      </c>
      <c r="D27" s="19"/>
      <c r="E27" s="19">
        <v>140000</v>
      </c>
      <c r="F27" s="19">
        <f t="shared" si="0"/>
        <v>527100</v>
      </c>
    </row>
    <row r="28" spans="1:6" ht="13.5" customHeight="1">
      <c r="A28" s="4" t="s">
        <v>24</v>
      </c>
      <c r="B28" s="4" t="s">
        <v>25</v>
      </c>
      <c r="C28" s="19">
        <v>55000</v>
      </c>
      <c r="D28" s="19"/>
      <c r="E28" s="19"/>
      <c r="F28" s="19">
        <f t="shared" si="0"/>
        <v>55000</v>
      </c>
    </row>
    <row r="29" spans="1:6" ht="13.5" customHeight="1">
      <c r="A29" s="4" t="s">
        <v>26</v>
      </c>
      <c r="B29" s="4" t="s">
        <v>27</v>
      </c>
      <c r="C29" s="19">
        <f>SUM(C30:C35)</f>
        <v>530000</v>
      </c>
      <c r="D29" s="19">
        <f>SUM(D30:D35)</f>
        <v>10000</v>
      </c>
      <c r="E29" s="19">
        <f>SUM(E30:E35)</f>
        <v>120000</v>
      </c>
      <c r="F29" s="19">
        <f t="shared" si="0"/>
        <v>660000</v>
      </c>
    </row>
    <row r="30" spans="1:6" ht="13.5" customHeight="1">
      <c r="A30" s="3" t="s">
        <v>28</v>
      </c>
      <c r="B30" s="3"/>
      <c r="C30" s="20">
        <v>40000</v>
      </c>
      <c r="D30" s="20"/>
      <c r="E30" s="20"/>
      <c r="F30" s="20">
        <f t="shared" si="0"/>
        <v>40000</v>
      </c>
    </row>
    <row r="31" spans="1:6" ht="13.5" customHeight="1">
      <c r="A31" s="3" t="s">
        <v>29</v>
      </c>
      <c r="B31" s="3"/>
      <c r="C31" s="20">
        <v>65000</v>
      </c>
      <c r="D31" s="20"/>
      <c r="E31" s="20"/>
      <c r="F31" s="20">
        <f t="shared" si="0"/>
        <v>65000</v>
      </c>
    </row>
    <row r="32" spans="1:6" ht="13.5" customHeight="1">
      <c r="A32" s="3" t="s">
        <v>30</v>
      </c>
      <c r="B32" s="3"/>
      <c r="C32" s="20">
        <v>5000</v>
      </c>
      <c r="D32" s="20">
        <v>10000</v>
      </c>
      <c r="E32" s="20"/>
      <c r="F32" s="20">
        <f t="shared" si="0"/>
        <v>15000</v>
      </c>
    </row>
    <row r="33" spans="1:9" ht="13.5" customHeight="1">
      <c r="A33" s="3" t="s">
        <v>31</v>
      </c>
      <c r="B33" s="3"/>
      <c r="C33" s="20">
        <v>250000</v>
      </c>
      <c r="D33" s="20"/>
      <c r="E33" s="20"/>
      <c r="F33" s="20">
        <f t="shared" si="0"/>
        <v>250000</v>
      </c>
      <c r="I33" t="s">
        <v>54</v>
      </c>
    </row>
    <row r="34" spans="1:6" ht="13.5" customHeight="1">
      <c r="A34" s="3" t="s">
        <v>32</v>
      </c>
      <c r="B34" s="3"/>
      <c r="C34" s="20">
        <v>150000</v>
      </c>
      <c r="D34" s="20"/>
      <c r="E34" s="20">
        <v>120000</v>
      </c>
      <c r="F34" s="20">
        <f t="shared" si="0"/>
        <v>270000</v>
      </c>
    </row>
    <row r="35" spans="1:6" ht="13.5" customHeight="1">
      <c r="A35" s="3" t="s">
        <v>33</v>
      </c>
      <c r="B35" s="3"/>
      <c r="C35" s="20">
        <v>20000</v>
      </c>
      <c r="D35" s="20"/>
      <c r="E35" s="20"/>
      <c r="F35" s="20">
        <f t="shared" si="0"/>
        <v>20000</v>
      </c>
    </row>
    <row r="36" spans="1:6" ht="13.5" customHeight="1">
      <c r="A36" s="4" t="s">
        <v>34</v>
      </c>
      <c r="B36" s="4" t="s">
        <v>35</v>
      </c>
      <c r="C36" s="19"/>
      <c r="D36" s="19">
        <v>10450000</v>
      </c>
      <c r="E36" s="19">
        <v>200000</v>
      </c>
      <c r="F36" s="19">
        <f t="shared" si="0"/>
        <v>10650000</v>
      </c>
    </row>
    <row r="37" spans="1:6" ht="13.5" customHeight="1">
      <c r="A37" s="4" t="s">
        <v>36</v>
      </c>
      <c r="B37" s="4" t="s">
        <v>37</v>
      </c>
      <c r="C37" s="19"/>
      <c r="D37" s="19">
        <v>3553000</v>
      </c>
      <c r="E37" s="19">
        <v>68000</v>
      </c>
      <c r="F37" s="19">
        <f t="shared" si="0"/>
        <v>3621000</v>
      </c>
    </row>
    <row r="38" spans="1:6" ht="13.5" customHeight="1">
      <c r="A38" s="4" t="s">
        <v>38</v>
      </c>
      <c r="B38" s="4" t="s">
        <v>39</v>
      </c>
      <c r="C38" s="19"/>
      <c r="D38" s="19">
        <v>44000</v>
      </c>
      <c r="E38" s="19">
        <v>840</v>
      </c>
      <c r="F38" s="19">
        <f t="shared" si="0"/>
        <v>44840</v>
      </c>
    </row>
    <row r="39" spans="1:6" ht="13.5" customHeight="1">
      <c r="A39" s="4" t="s">
        <v>40</v>
      </c>
      <c r="B39" s="4" t="s">
        <v>41</v>
      </c>
      <c r="C39" s="19"/>
      <c r="D39" s="19">
        <v>209000</v>
      </c>
      <c r="E39" s="19">
        <v>4000</v>
      </c>
      <c r="F39" s="19">
        <f t="shared" si="0"/>
        <v>213000</v>
      </c>
    </row>
    <row r="40" spans="1:6" ht="13.5" customHeight="1">
      <c r="A40" s="4" t="s">
        <v>42</v>
      </c>
      <c r="B40" s="4" t="s">
        <v>43</v>
      </c>
      <c r="C40" s="19"/>
      <c r="D40" s="19">
        <v>30000</v>
      </c>
      <c r="E40" s="19"/>
      <c r="F40" s="19">
        <f t="shared" si="0"/>
        <v>30000</v>
      </c>
    </row>
    <row r="41" spans="1:6" ht="13.5" customHeight="1">
      <c r="A41" s="4" t="s">
        <v>44</v>
      </c>
      <c r="B41" s="4" t="s">
        <v>45</v>
      </c>
      <c r="C41" s="19">
        <v>50000</v>
      </c>
      <c r="D41" s="19"/>
      <c r="E41" s="19"/>
      <c r="F41" s="19">
        <f t="shared" si="0"/>
        <v>50000</v>
      </c>
    </row>
    <row r="42" spans="1:6" ht="13.5" customHeight="1">
      <c r="A42" s="4" t="s">
        <v>46</v>
      </c>
      <c r="B42" s="4" t="s">
        <v>47</v>
      </c>
      <c r="C42" s="19">
        <v>300000</v>
      </c>
      <c r="D42" s="19"/>
      <c r="E42" s="19"/>
      <c r="F42" s="19">
        <f t="shared" si="0"/>
        <v>300000</v>
      </c>
    </row>
    <row r="43" spans="1:6" ht="13.5" customHeight="1">
      <c r="A43" s="4" t="s">
        <v>48</v>
      </c>
      <c r="B43" s="4" t="s">
        <v>49</v>
      </c>
      <c r="C43" s="19">
        <v>20000</v>
      </c>
      <c r="D43" s="19"/>
      <c r="E43" s="19"/>
      <c r="F43" s="19">
        <f t="shared" si="0"/>
        <v>20000</v>
      </c>
    </row>
    <row r="44" spans="1:6" ht="13.5" customHeight="1">
      <c r="A44" s="7" t="s">
        <v>4</v>
      </c>
      <c r="B44" s="7"/>
      <c r="C44" s="19">
        <f>SUM(C20+C26+C27+C28+C29+C41+C42+C43)</f>
        <v>2192100</v>
      </c>
      <c r="D44" s="19">
        <f>SUM(D20+D29+D36+D37+D38+D39+D40)</f>
        <v>14400000</v>
      </c>
      <c r="E44" s="19">
        <f>SUM(E20+E26+E27+E28+E29+E36+E37+E38+E39+E40)</f>
        <v>1927840</v>
      </c>
      <c r="F44" s="19">
        <f>SUM(F20+F26+F27+F28+F29+F36+F37+F38+F39+F40+F41+F42+F43)</f>
        <v>18519940</v>
      </c>
    </row>
    <row r="45" spans="3:6" ht="13.5" customHeight="1">
      <c r="C45" s="9"/>
      <c r="D45" s="9"/>
      <c r="E45" s="9"/>
      <c r="F45" s="9"/>
    </row>
    <row r="46" spans="1:6" ht="13.5" customHeight="1">
      <c r="A46" s="11" t="s">
        <v>50</v>
      </c>
      <c r="B46" s="6"/>
      <c r="C46" s="21"/>
      <c r="D46" s="21"/>
      <c r="E46" s="22"/>
      <c r="F46" s="20">
        <v>18602100</v>
      </c>
    </row>
    <row r="47" spans="1:6" ht="13.5" customHeight="1">
      <c r="A47" s="11" t="s">
        <v>51</v>
      </c>
      <c r="B47" s="6"/>
      <c r="C47" s="21"/>
      <c r="D47" s="21"/>
      <c r="E47" s="22"/>
      <c r="F47" s="20">
        <v>-18519940</v>
      </c>
    </row>
    <row r="48" spans="1:6" ht="13.5" customHeight="1">
      <c r="A48" s="11" t="s">
        <v>52</v>
      </c>
      <c r="B48" s="13"/>
      <c r="C48" s="23"/>
      <c r="D48" s="23"/>
      <c r="E48" s="24"/>
      <c r="F48" s="20">
        <f>SUM(F46:F47)</f>
        <v>82160</v>
      </c>
    </row>
    <row r="49" spans="1:6" ht="13.5" customHeight="1">
      <c r="A49" s="14"/>
      <c r="B49" s="15"/>
      <c r="C49" s="15"/>
      <c r="D49" s="15"/>
      <c r="E49" s="15"/>
      <c r="F49" s="16"/>
    </row>
    <row r="50" spans="1:6" ht="15" customHeight="1">
      <c r="A50" s="14"/>
      <c r="B50" s="15"/>
      <c r="C50" s="15"/>
      <c r="D50" s="15"/>
      <c r="E50" s="15"/>
      <c r="F50" s="16"/>
    </row>
    <row r="51" ht="14.25">
      <c r="A51" s="34" t="s">
        <v>63</v>
      </c>
    </row>
    <row r="52" spans="1:5" ht="15">
      <c r="A52" s="35" t="s">
        <v>62</v>
      </c>
      <c r="B52" s="12"/>
      <c r="C52" s="12"/>
      <c r="D52" s="12"/>
      <c r="E52" s="12"/>
    </row>
    <row r="55" ht="15">
      <c r="A55" s="12"/>
    </row>
  </sheetData>
  <mergeCells count="11">
    <mergeCell ref="F9:F10"/>
    <mergeCell ref="C18:C19"/>
    <mergeCell ref="D18:D19"/>
    <mergeCell ref="E18:E19"/>
    <mergeCell ref="F18:F19"/>
    <mergeCell ref="E9:E10"/>
    <mergeCell ref="D9:D10"/>
    <mergeCell ref="C9:C10"/>
    <mergeCell ref="B6:C6"/>
    <mergeCell ref="A18:A19"/>
    <mergeCell ref="B18:B1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MěSOŠ Klobouky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vinteroval</dc:creator>
  <cp:keywords/>
  <dc:description/>
  <cp:lastModifiedBy>vinteroval</cp:lastModifiedBy>
  <cp:lastPrinted>2019-02-21T10:00:19Z</cp:lastPrinted>
  <dcterms:created xsi:type="dcterms:W3CDTF">2018-11-06T08:54:00Z</dcterms:created>
  <dcterms:modified xsi:type="dcterms:W3CDTF">2019-02-21T10:00:30Z</dcterms:modified>
  <cp:category/>
  <cp:version/>
  <cp:contentType/>
  <cp:contentStatus/>
</cp:coreProperties>
</file>